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190" activeTab="0"/>
  </bookViews>
  <sheets>
    <sheet name="Инструкция" sheetId="1" r:id="rId1"/>
    <sheet name="Данные из анкет" sheetId="2" r:id="rId2"/>
    <sheet name="Протокол результатов" sheetId="3" r:id="rId3"/>
  </sheets>
  <definedNames/>
  <calcPr fullCalcOnLoad="1"/>
</workbook>
</file>

<file path=xl/sharedStrings.xml><?xml version="1.0" encoding="utf-8"?>
<sst xmlns="http://schemas.openxmlformats.org/spreadsheetml/2006/main" count="149" uniqueCount="60">
  <si>
    <t>а</t>
  </si>
  <si>
    <t>б</t>
  </si>
  <si>
    <t>в</t>
  </si>
  <si>
    <t>г</t>
  </si>
  <si>
    <t>№ анк/№вопр</t>
  </si>
  <si>
    <t xml:space="preserve">1. Позволяют ли общественная политика и практика, реализующиеся в Ленинградской области, осуществлять родителям выбор образовательного учреждения для обучения детей? </t>
  </si>
  <si>
    <t xml:space="preserve">а) да </t>
  </si>
  <si>
    <t xml:space="preserve">б) нет </t>
  </si>
  <si>
    <t xml:space="preserve">в) не в полной мере </t>
  </si>
  <si>
    <t xml:space="preserve">г) не знаю </t>
  </si>
  <si>
    <t xml:space="preserve">3. Считаете ли вы, что существует взаимосвязь между выбором школы и тем, как учится ученик? </t>
  </si>
  <si>
    <t xml:space="preserve">в) не совсем </t>
  </si>
  <si>
    <t xml:space="preserve">4. Знаете ли вы о том, что родители имеют право на участие в создании школьных советов? </t>
  </si>
  <si>
    <t xml:space="preserve">в) не всегда </t>
  </si>
  <si>
    <t xml:space="preserve">6. Участвуете ли вы как родители в работе органов родительского соуправления учреждением? </t>
  </si>
  <si>
    <t xml:space="preserve">7. Принимали ли вы участие в разработке планирования развития школы? </t>
  </si>
  <si>
    <t xml:space="preserve">10. Учитывается ли ваше мнение при принятии решений о том, какие будут использоваться способы измерения при оценке результативности деятельности школы, анализа достижений в классе? </t>
  </si>
  <si>
    <t xml:space="preserve">11. Принимаете ли вы совместно со школой участие в обучении детей и в осуществлении внеклассных воспитательных мероприятий? </t>
  </si>
  <si>
    <t xml:space="preserve">12. Приходилось ли вам принимать участие в решении вопросов, связанных с обучением детей сверх учебных программ? </t>
  </si>
  <si>
    <t xml:space="preserve">13. Помогаете ли вы своим детям в подготовке домашних заданий, в получении и освоении учащимися новых знаний? </t>
  </si>
  <si>
    <t xml:space="preserve">14. Имеются ли в школе, где обучаются ваши дети, специалисты, способные при необходимости оказать квалифицированную помощь по обучению, воспитанию и социализации детей? </t>
  </si>
  <si>
    <t xml:space="preserve">15. Принимаете ли вы или другие родители участие в создании при школе структур, поддерживающих родителей, оказывающих помощь детям? </t>
  </si>
  <si>
    <t xml:space="preserve">16. Поддерживает ли администрация школы, отдельные специалисты и педагогические работники попытки и старания родителей по оказанию помощи своим детям? </t>
  </si>
  <si>
    <t xml:space="preserve">20. Получаете ли вы достаточную информацию от образовательного учреждения о решении вопросов, связанных с экономическим состоянием, материально – техническим и кадровым обеспечением? </t>
  </si>
  <si>
    <t xml:space="preserve">21. Участвовали ли вы в разработке и знаете ли вы внутренний распорядок работы образовательного учреждения? </t>
  </si>
  <si>
    <t xml:space="preserve">22. Информирует ли вас школа о предстоящих изменениях и событиях в её жизни? </t>
  </si>
  <si>
    <t xml:space="preserve">23. Информируете ли вы администрацию, представителей педагогического коллектива школы о благополучии своих детей? </t>
  </si>
  <si>
    <t xml:space="preserve">24. Совпадает ли ваше мнение с мнением о том, что «школа, в которой учатся мои дети, одна из лучших в районе»? </t>
  </si>
  <si>
    <t>г) не знаю</t>
  </si>
  <si>
    <t>2. Информированы ли родители о возможности выбора образовательного учреждения?</t>
  </si>
  <si>
    <t>8. Принимаете ли вы участие в оценке деятельности школы?</t>
  </si>
  <si>
    <t>9. Привлекаетесь ли вы к решению вопросов, связанных с тем, что и как будет изучаться в классе и реализовываться во внеклассной деятельности?</t>
  </si>
  <si>
    <t>17. Поддерживаете ли вы в домашней обстановке, в воспитании своих детей те ценности, которые пропагандируются школой?</t>
  </si>
  <si>
    <t>18. Привлекаетесь ли вы к оказанию помощи образовательным учреждениям по поддержанию и улучшению состояния зданий?</t>
  </si>
  <si>
    <t>19. Привлекаетесь ли вы к оказанию помощи образовательным учреждениям по обеспечению оборудованием и учебными ресурсами?</t>
  </si>
  <si>
    <t>Вопрос</t>
  </si>
  <si>
    <t>Варианты ответа</t>
  </si>
  <si>
    <t>%</t>
  </si>
  <si>
    <t>Кол-во
выборов</t>
  </si>
  <si>
    <t xml:space="preserve">Количество анкет - </t>
  </si>
  <si>
    <t>МОУ (школа)</t>
  </si>
  <si>
    <t xml:space="preserve">5. Принимаете ли вы уастие в создании школьных советов и в изменении состава школьных комитетов? </t>
  </si>
  <si>
    <r>
      <t xml:space="preserve">На листе </t>
    </r>
    <r>
      <rPr>
        <b/>
        <sz val="10"/>
        <rFont val="Arial Cyr"/>
        <family val="0"/>
      </rPr>
      <t>"Протокол результатов"</t>
    </r>
    <r>
      <rPr>
        <sz val="10"/>
        <rFont val="Arial Cyr"/>
        <family val="0"/>
      </rPr>
      <t xml:space="preserve"> автоматически вычисляются результаты обработанных анкет - количество выборов и процент выбора каждого варианта ответа по каждому вопросу.</t>
    </r>
  </si>
  <si>
    <t>При обработке анкет на нескольких комьютерах (разными обработчиками) в конце концов следует сформировать один файл, скопировав в него заполненные ячейки из разных файлов. При этом следует позаботиться о том, чтобы не было одинаковых номеров анкет (например, добавлять к номеру букву - разную у разных обработчиков)</t>
  </si>
  <si>
    <t>Название школы может быть введено, только в одну ячейку (первую)</t>
  </si>
  <si>
    <t>Инструкция по обработке анкет для родителей</t>
  </si>
  <si>
    <t>В качестве результата каждая школа предоставляет итоговй файл и распечатку  листа "Протокол результатов".</t>
  </si>
  <si>
    <t>1.</t>
  </si>
  <si>
    <t>2.</t>
  </si>
  <si>
    <t>3.</t>
  </si>
  <si>
    <t>4.</t>
  </si>
  <si>
    <t>5.</t>
  </si>
  <si>
    <t>6.</t>
  </si>
  <si>
    <t>7.</t>
  </si>
  <si>
    <r>
      <t>В правом верхнем углу каждой заполненной анкеты ставьте ее порядковый номер, который внесите в столбец "</t>
    </r>
    <r>
      <rPr>
        <b/>
        <sz val="10"/>
        <rFont val="Arial Cyr"/>
        <family val="0"/>
      </rPr>
      <t>№ анк/№вопр</t>
    </r>
    <r>
      <rPr>
        <sz val="10"/>
        <rFont val="Arial Cyr"/>
        <family val="0"/>
      </rPr>
      <t>" на листе</t>
    </r>
    <r>
      <rPr>
        <b/>
        <sz val="10"/>
        <rFont val="Arial Cyr"/>
        <family val="0"/>
      </rPr>
      <t xml:space="preserve"> "Данные из анкет" </t>
    </r>
    <r>
      <rPr>
        <sz val="10"/>
        <rFont val="Arial Cyr"/>
        <family val="0"/>
      </rPr>
      <t>.</t>
    </r>
  </si>
  <si>
    <r>
      <t>Перенесите из анкеты данные в строку с номером, совпадающим с номером анкеты (</t>
    </r>
    <r>
      <rPr>
        <b/>
        <sz val="10"/>
        <rFont val="Arial Cyr"/>
        <family val="0"/>
      </rPr>
      <t>вариант ответа на каждый вопрос внесите в столбец, номер которого совпадает с номером вопроса</t>
    </r>
    <r>
      <rPr>
        <sz val="10"/>
        <rFont val="Arial Cyr"/>
        <family val="0"/>
      </rPr>
      <t>). Вариант ответа следует выбрать из раскрывающегося списка, который можно увидеть, кликнув левой клавишей мышки по маленькому треугольнику, появляющемуся при выделении ячейки, в которую вы вносите ответ.</t>
    </r>
  </si>
  <si>
    <t>В каждой строке, соотвтсвующей номеру анкеты, должны быть заполнены все 24 ячейки. Если в акете на  какой-либо вопрос не дано (не отмечено) ни одного варианта, то для такого вопроса следует внести вариант "Г".</t>
  </si>
  <si>
    <t>Результаты обработки Анкеты для родителей</t>
  </si>
  <si>
    <t>05.03.2010г.</t>
  </si>
  <si>
    <t>МОУ "ская средняя общеобразовательная школа"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</si>
</sst>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168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1" fillId="2" borderId="13" xfId="0" applyFont="1" applyFill="1" applyBorder="1" applyAlignment="1">
      <alignment horizontal="right" vertical="top"/>
    </xf>
    <xf numFmtId="0" fontId="1" fillId="2" borderId="16" xfId="0" applyFont="1" applyFill="1" applyBorder="1" applyAlignment="1">
      <alignment horizontal="right" vertical="top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C10"/>
  <sheetViews>
    <sheetView showGridLines="0" showRowColHeaders="0" tabSelected="1" workbookViewId="0" topLeftCell="A1">
      <selection activeCell="B2" sqref="B2:C2"/>
    </sheetView>
  </sheetViews>
  <sheetFormatPr defaultColWidth="9.00390625" defaultRowHeight="12.75"/>
  <cols>
    <col min="2" max="2" width="9.125" style="27" customWidth="1"/>
    <col min="3" max="3" width="69.625" style="26" customWidth="1"/>
  </cols>
  <sheetData>
    <row r="1" ht="13.5" thickBot="1"/>
    <row r="2" spans="2:3" ht="12.75" customHeight="1">
      <c r="B2" s="34" t="s">
        <v>45</v>
      </c>
      <c r="C2" s="35"/>
    </row>
    <row r="3" spans="2:3" ht="12.75">
      <c r="B3" s="28"/>
      <c r="C3" s="29"/>
    </row>
    <row r="4" spans="2:3" ht="57.75" customHeight="1">
      <c r="B4" s="32" t="s">
        <v>47</v>
      </c>
      <c r="C4" s="30" t="s">
        <v>54</v>
      </c>
    </row>
    <row r="5" spans="2:3" ht="84.75" customHeight="1">
      <c r="B5" s="32" t="s">
        <v>48</v>
      </c>
      <c r="C5" s="30" t="s">
        <v>55</v>
      </c>
    </row>
    <row r="6" spans="2:3" ht="48" customHeight="1">
      <c r="B6" s="32" t="s">
        <v>49</v>
      </c>
      <c r="C6" s="30" t="s">
        <v>42</v>
      </c>
    </row>
    <row r="7" spans="2:3" ht="51" customHeight="1">
      <c r="B7" s="32" t="s">
        <v>50</v>
      </c>
      <c r="C7" s="30" t="s">
        <v>56</v>
      </c>
    </row>
    <row r="8" spans="2:3" ht="74.25" customHeight="1">
      <c r="B8" s="32" t="s">
        <v>51</v>
      </c>
      <c r="C8" s="30" t="s">
        <v>43</v>
      </c>
    </row>
    <row r="9" spans="2:3" ht="24" customHeight="1">
      <c r="B9" s="32" t="s">
        <v>52</v>
      </c>
      <c r="C9" s="30" t="s">
        <v>44</v>
      </c>
    </row>
    <row r="10" spans="2:3" ht="33" customHeight="1" thickBot="1">
      <c r="B10" s="33" t="s">
        <v>53</v>
      </c>
      <c r="C10" s="31" t="s">
        <v>46</v>
      </c>
    </row>
  </sheetData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Z505"/>
  <sheetViews>
    <sheetView workbookViewId="0" topLeftCell="A6">
      <pane xSplit="2" ySplit="1" topLeftCell="C7" activePane="bottomRight" state="frozen"/>
      <selection pane="topLeft" activeCell="A6" sqref="A6"/>
      <selection pane="topRight" activeCell="C6" sqref="C6"/>
      <selection pane="bottomLeft" activeCell="A7" sqref="A7"/>
      <selection pane="bottomRight" activeCell="C7" sqref="C7"/>
    </sheetView>
  </sheetViews>
  <sheetFormatPr defaultColWidth="9.00390625" defaultRowHeight="12.75"/>
  <cols>
    <col min="1" max="1" width="15.875" style="0" bestFit="1" customWidth="1"/>
    <col min="2" max="2" width="13.125" style="1" bestFit="1" customWidth="1"/>
    <col min="3" max="26" width="4.375" style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26" ht="12.75">
      <c r="A6" s="3" t="s">
        <v>40</v>
      </c>
      <c r="B6" s="3" t="s">
        <v>4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  <c r="W6" s="3">
        <v>21</v>
      </c>
      <c r="X6" s="3">
        <v>22</v>
      </c>
      <c r="Y6" s="3">
        <v>23</v>
      </c>
      <c r="Z6" s="3">
        <v>24</v>
      </c>
    </row>
    <row r="7" spans="1:26" ht="12.75">
      <c r="A7" s="22"/>
      <c r="B7" s="2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22"/>
      <c r="B8" s="2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22"/>
      <c r="B9" s="2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22"/>
      <c r="B10" s="2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22"/>
      <c r="B11" s="2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22"/>
      <c r="B12" s="2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22"/>
      <c r="B13" s="2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22"/>
      <c r="B14" s="2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22"/>
      <c r="B15" s="2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22"/>
      <c r="B16" s="2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22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22"/>
      <c r="B18" s="2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22"/>
      <c r="B19" s="2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22"/>
      <c r="B20" s="2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22"/>
      <c r="B21" s="2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22"/>
      <c r="B22" s="2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22"/>
      <c r="B23" s="2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22"/>
      <c r="B24" s="2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22"/>
      <c r="B25" s="2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22"/>
      <c r="B26" s="2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22"/>
      <c r="B27" s="2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22"/>
      <c r="B28" s="2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22"/>
      <c r="B29" s="2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22"/>
      <c r="B30" s="2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22"/>
      <c r="B31" s="2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22"/>
      <c r="B32" s="2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22"/>
      <c r="B33" s="2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22"/>
      <c r="B34" s="2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22"/>
      <c r="B35" s="2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22"/>
      <c r="B36" s="2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22"/>
      <c r="B37" s="2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22"/>
      <c r="B38" s="2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22"/>
      <c r="B39" s="2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22"/>
      <c r="B40" s="2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22"/>
      <c r="B41" s="2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22"/>
      <c r="B42" s="2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22"/>
      <c r="B43" s="2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22"/>
      <c r="B44" s="2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22"/>
      <c r="B45" s="2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22"/>
      <c r="B46" s="2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22"/>
      <c r="B47" s="2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22"/>
      <c r="B48" s="2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22"/>
      <c r="B49" s="2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22"/>
      <c r="B50" s="2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22"/>
      <c r="B51" s="2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22"/>
      <c r="B52" s="2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22"/>
      <c r="B53" s="2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22"/>
      <c r="B54" s="2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22"/>
      <c r="B55" s="2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22"/>
      <c r="B56" s="2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22"/>
      <c r="B57" s="2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22"/>
      <c r="B58" s="2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22"/>
      <c r="B59" s="2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22"/>
      <c r="B60" s="2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22"/>
      <c r="B61" s="2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22"/>
      <c r="B62" s="2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22"/>
      <c r="B63" s="2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22"/>
      <c r="B64" s="2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22"/>
      <c r="B65" s="2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22"/>
      <c r="B66" s="2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22"/>
      <c r="B67" s="2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22"/>
      <c r="B68" s="2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22"/>
      <c r="B69" s="2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22"/>
      <c r="B70" s="2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22"/>
      <c r="B71" s="2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22"/>
      <c r="B72" s="2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22"/>
      <c r="B73" s="2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22"/>
      <c r="B74" s="2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22"/>
      <c r="B75" s="2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22"/>
      <c r="B76" s="2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22"/>
      <c r="B77" s="2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22"/>
      <c r="B78" s="2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22"/>
      <c r="B79" s="2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22"/>
      <c r="B80" s="2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22"/>
      <c r="B81" s="2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22"/>
      <c r="B82" s="2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22"/>
      <c r="B83" s="2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22"/>
      <c r="B84" s="2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22"/>
      <c r="B85" s="2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22"/>
      <c r="B86" s="2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22"/>
      <c r="B87" s="2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22"/>
      <c r="B88" s="2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22"/>
      <c r="B89" s="2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22"/>
      <c r="B90" s="2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22"/>
      <c r="B91" s="2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22"/>
      <c r="B92" s="2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22"/>
      <c r="B93" s="2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22"/>
      <c r="B94" s="2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22"/>
      <c r="B95" s="2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22"/>
      <c r="B96" s="2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22"/>
      <c r="B97" s="2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22"/>
      <c r="B98" s="2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22"/>
      <c r="B99" s="2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22"/>
      <c r="B100" s="2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22"/>
      <c r="B101" s="2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22"/>
      <c r="B102" s="2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22"/>
      <c r="B103" s="2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22"/>
      <c r="B104" s="2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22"/>
      <c r="B105" s="2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22"/>
      <c r="B106" s="2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22"/>
      <c r="B107" s="2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22"/>
      <c r="B108" s="2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22"/>
      <c r="B109" s="2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22"/>
      <c r="B110" s="2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22"/>
      <c r="B111" s="2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22"/>
      <c r="B112" s="2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22"/>
      <c r="B113" s="2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22"/>
      <c r="B114" s="2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22"/>
      <c r="B115" s="2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22"/>
      <c r="B116" s="2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22"/>
      <c r="B117" s="2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22"/>
      <c r="B118" s="2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22"/>
      <c r="B119" s="2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22"/>
      <c r="B120" s="2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22"/>
      <c r="B121" s="2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22"/>
      <c r="B122" s="2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22"/>
      <c r="B123" s="2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22"/>
      <c r="B124" s="2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22"/>
      <c r="B125" s="2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22"/>
      <c r="B126" s="2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22"/>
      <c r="B127" s="2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22"/>
      <c r="B128" s="2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22"/>
      <c r="B129" s="2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22"/>
      <c r="B130" s="2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22"/>
      <c r="B131" s="2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22"/>
      <c r="B132" s="2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22"/>
      <c r="B133" s="2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22"/>
      <c r="B134" s="2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22"/>
      <c r="B135" s="2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22"/>
      <c r="B136" s="2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22"/>
      <c r="B137" s="2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22"/>
      <c r="B138" s="2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22"/>
      <c r="B139" s="2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22"/>
      <c r="B140" s="2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22"/>
      <c r="B141" s="2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22"/>
      <c r="B142" s="2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22"/>
      <c r="B143" s="2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22"/>
      <c r="B144" s="2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22"/>
      <c r="B145" s="2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22"/>
      <c r="B146" s="2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22"/>
      <c r="B147" s="2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22"/>
      <c r="B148" s="2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22"/>
      <c r="B149" s="2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22"/>
      <c r="B150" s="2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22"/>
      <c r="B151" s="2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22"/>
      <c r="B152" s="2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22"/>
      <c r="B153" s="2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22"/>
      <c r="B154" s="2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22"/>
      <c r="B155" s="2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22"/>
      <c r="B156" s="2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22"/>
      <c r="B157" s="2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22"/>
      <c r="B158" s="2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22"/>
      <c r="B159" s="2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22"/>
      <c r="B160" s="2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22"/>
      <c r="B161" s="2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22"/>
      <c r="B162" s="2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22"/>
      <c r="B163" s="2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22"/>
      <c r="B164" s="2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22"/>
      <c r="B165" s="2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22"/>
      <c r="B166" s="2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22"/>
      <c r="B167" s="2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22"/>
      <c r="B168" s="2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22"/>
      <c r="B169" s="2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22"/>
      <c r="B170" s="2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22"/>
      <c r="B171" s="2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22"/>
      <c r="B172" s="2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22"/>
      <c r="B173" s="2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22"/>
      <c r="B174" s="2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22"/>
      <c r="B175" s="2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22"/>
      <c r="B176" s="2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22"/>
      <c r="B177" s="2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22"/>
      <c r="B178" s="2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22"/>
      <c r="B179" s="2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22"/>
      <c r="B180" s="2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22"/>
      <c r="B181" s="2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22"/>
      <c r="B182" s="2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22"/>
      <c r="B183" s="2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22"/>
      <c r="B184" s="2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22"/>
      <c r="B185" s="2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22"/>
      <c r="B186" s="2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22"/>
      <c r="B187" s="2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22"/>
      <c r="B188" s="2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22"/>
      <c r="B189" s="2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22"/>
      <c r="B190" s="2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22"/>
      <c r="B191" s="2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22"/>
      <c r="B192" s="2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22"/>
      <c r="B193" s="2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22"/>
      <c r="B194" s="2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22"/>
      <c r="B195" s="2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22"/>
      <c r="B196" s="2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22"/>
      <c r="B197" s="2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22"/>
      <c r="B198" s="2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22"/>
      <c r="B199" s="2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22"/>
      <c r="B200" s="2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22"/>
      <c r="B201" s="2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22"/>
      <c r="B202" s="2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22"/>
      <c r="B203" s="2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22"/>
      <c r="B204" s="2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22"/>
      <c r="B205" s="2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22"/>
      <c r="B206" s="2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22"/>
      <c r="B207" s="2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22"/>
      <c r="B208" s="2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22"/>
      <c r="B209" s="2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22"/>
      <c r="B210" s="2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22"/>
      <c r="B211" s="2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22"/>
      <c r="B212" s="2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22"/>
      <c r="B213" s="2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22"/>
      <c r="B214" s="2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22"/>
      <c r="B215" s="2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22"/>
      <c r="B216" s="2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22"/>
      <c r="B217" s="2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22"/>
      <c r="B218" s="2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22"/>
      <c r="B219" s="2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22"/>
      <c r="B220" s="2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22"/>
      <c r="B221" s="2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22"/>
      <c r="B222" s="2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22"/>
      <c r="B223" s="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22"/>
      <c r="B224" s="2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22"/>
      <c r="B225" s="2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22"/>
      <c r="B226" s="2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22"/>
      <c r="B227" s="2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22"/>
      <c r="B228" s="2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22"/>
      <c r="B229" s="2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22"/>
      <c r="B230" s="2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22"/>
      <c r="B231" s="2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22"/>
      <c r="B232" s="2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22"/>
      <c r="B233" s="2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22"/>
      <c r="B234" s="2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22"/>
      <c r="B235" s="2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22"/>
      <c r="B236" s="2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22"/>
      <c r="B237" s="2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22"/>
      <c r="B238" s="2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22"/>
      <c r="B239" s="2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22"/>
      <c r="B240" s="2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22"/>
      <c r="B241" s="2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22"/>
      <c r="B242" s="2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22"/>
      <c r="B243" s="2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22"/>
      <c r="B244" s="2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22"/>
      <c r="B245" s="2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22"/>
      <c r="B246" s="2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22"/>
      <c r="B247" s="2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22"/>
      <c r="B248" s="2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22"/>
      <c r="B249" s="2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22"/>
      <c r="B250" s="2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22"/>
      <c r="B251" s="2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22"/>
      <c r="B252" s="2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22"/>
      <c r="B253" s="2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22"/>
      <c r="B254" s="2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22"/>
      <c r="B255" s="2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22"/>
      <c r="B256" s="2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22"/>
      <c r="B257" s="2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22"/>
      <c r="B258" s="2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22"/>
      <c r="B259" s="2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22"/>
      <c r="B260" s="2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22"/>
      <c r="B261" s="2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22"/>
      <c r="B262" s="2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22"/>
      <c r="B263" s="2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22"/>
      <c r="B264" s="2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22"/>
      <c r="B265" s="2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22"/>
      <c r="B266" s="2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22"/>
      <c r="B267" s="2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22"/>
      <c r="B268" s="2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22"/>
      <c r="B269" s="2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22"/>
      <c r="B270" s="2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22"/>
      <c r="B271" s="2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22"/>
      <c r="B272" s="2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22"/>
      <c r="B273" s="2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22"/>
      <c r="B274" s="2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22"/>
      <c r="B275" s="2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22"/>
      <c r="B276" s="2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22"/>
      <c r="B277" s="2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22"/>
      <c r="B278" s="2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22"/>
      <c r="B279" s="2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22"/>
      <c r="B280" s="2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22"/>
      <c r="B281" s="2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22"/>
      <c r="B282" s="2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22"/>
      <c r="B283" s="2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22"/>
      <c r="B284" s="2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22"/>
      <c r="B285" s="2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22"/>
      <c r="B286" s="2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22"/>
      <c r="B287" s="2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22"/>
      <c r="B288" s="2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22"/>
      <c r="B289" s="2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22"/>
      <c r="B290" s="2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22"/>
      <c r="B291" s="2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22"/>
      <c r="B292" s="2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22"/>
      <c r="B293" s="2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22"/>
      <c r="B294" s="2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22"/>
      <c r="B295" s="2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22"/>
      <c r="B296" s="2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22"/>
      <c r="B297" s="2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22"/>
      <c r="B298" s="2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22"/>
      <c r="B299" s="2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22"/>
      <c r="B300" s="2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22"/>
      <c r="B301" s="2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22"/>
      <c r="B302" s="2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22"/>
      <c r="B303" s="2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22"/>
      <c r="B304" s="2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22"/>
      <c r="B305" s="2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22"/>
      <c r="B306" s="2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22"/>
      <c r="B307" s="2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22"/>
      <c r="B308" s="2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22"/>
      <c r="B309" s="2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22"/>
      <c r="B310" s="2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22"/>
      <c r="B311" s="2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22"/>
      <c r="B312" s="2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22"/>
      <c r="B313" s="2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22"/>
      <c r="B314" s="2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22"/>
      <c r="B315" s="2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22"/>
      <c r="B316" s="2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22"/>
      <c r="B317" s="2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22"/>
      <c r="B318" s="2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22"/>
      <c r="B319" s="2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22"/>
      <c r="B320" s="2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22"/>
      <c r="B321" s="2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22"/>
      <c r="B322" s="2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22"/>
      <c r="B323" s="2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22"/>
      <c r="B324" s="2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22"/>
      <c r="B325" s="2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22"/>
      <c r="B326" s="2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22"/>
      <c r="B327" s="2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22"/>
      <c r="B328" s="2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22"/>
      <c r="B329" s="2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22"/>
      <c r="B330" s="2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22"/>
      <c r="B331" s="2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22"/>
      <c r="B332" s="2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22"/>
      <c r="B333" s="2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22"/>
      <c r="B334" s="2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22"/>
      <c r="B335" s="2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22"/>
      <c r="B336" s="2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22"/>
      <c r="B337" s="2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22"/>
      <c r="B338" s="2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22"/>
      <c r="B339" s="2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22"/>
      <c r="B340" s="2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22"/>
      <c r="B341" s="2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22"/>
      <c r="B342" s="2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22"/>
      <c r="B343" s="2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22"/>
      <c r="B344" s="2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22"/>
      <c r="B345" s="2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22"/>
      <c r="B346" s="2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22"/>
      <c r="B347" s="2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22"/>
      <c r="B348" s="2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22"/>
      <c r="B349" s="2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22"/>
      <c r="B350" s="2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22"/>
      <c r="B351" s="2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22"/>
      <c r="B352" s="2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22"/>
      <c r="B353" s="2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22"/>
      <c r="B354" s="2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22"/>
      <c r="B355" s="2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22"/>
      <c r="B356" s="2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22"/>
      <c r="B357" s="2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22"/>
      <c r="B358" s="2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22"/>
      <c r="B359" s="2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22"/>
      <c r="B360" s="2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22"/>
      <c r="B361" s="2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22"/>
      <c r="B362" s="2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22"/>
      <c r="B363" s="2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22"/>
      <c r="B364" s="2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22"/>
      <c r="B365" s="2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22"/>
      <c r="B366" s="2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22"/>
      <c r="B367" s="2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22"/>
      <c r="B368" s="2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22"/>
      <c r="B369" s="2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22"/>
      <c r="B370" s="2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22"/>
      <c r="B371" s="2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22"/>
      <c r="B372" s="2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22"/>
      <c r="B373" s="2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22"/>
      <c r="B374" s="2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22"/>
      <c r="B375" s="2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22"/>
      <c r="B376" s="2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22"/>
      <c r="B377" s="2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22"/>
      <c r="B378" s="2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22"/>
      <c r="B379" s="2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22"/>
      <c r="B380" s="2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22"/>
      <c r="B381" s="2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22"/>
      <c r="B382" s="2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22"/>
      <c r="B383" s="2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22"/>
      <c r="B384" s="2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22"/>
      <c r="B385" s="2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22"/>
      <c r="B386" s="2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22"/>
      <c r="B387" s="2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22"/>
      <c r="B388" s="2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22"/>
      <c r="B389" s="2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22"/>
      <c r="B390" s="2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22"/>
      <c r="B391" s="2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22"/>
      <c r="B392" s="2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22"/>
      <c r="B393" s="2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22"/>
      <c r="B394" s="2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22"/>
      <c r="B395" s="2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22"/>
      <c r="B396" s="2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22"/>
      <c r="B397" s="2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22"/>
      <c r="B398" s="2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22"/>
      <c r="B399" s="2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22"/>
      <c r="B400" s="2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22"/>
      <c r="B401" s="2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22"/>
      <c r="B402" s="2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22"/>
      <c r="B403" s="2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22"/>
      <c r="B404" s="2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22"/>
      <c r="B405" s="2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22"/>
      <c r="B406" s="2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22"/>
      <c r="B407" s="2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22"/>
      <c r="B408" s="2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22"/>
      <c r="B409" s="2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22"/>
      <c r="B410" s="2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22"/>
      <c r="B411" s="2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22"/>
      <c r="B412" s="2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22"/>
      <c r="B413" s="2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22"/>
      <c r="B414" s="2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22"/>
      <c r="B415" s="2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22"/>
      <c r="B416" s="2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22"/>
      <c r="B417" s="2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22"/>
      <c r="B418" s="2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22"/>
      <c r="B419" s="2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22"/>
      <c r="B420" s="2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22"/>
      <c r="B421" s="2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22"/>
      <c r="B422" s="2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22"/>
      <c r="B423" s="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22"/>
      <c r="B424" s="2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22"/>
      <c r="B425" s="2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22"/>
      <c r="B426" s="2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22"/>
      <c r="B427" s="2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22"/>
      <c r="B428" s="2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22"/>
      <c r="B429" s="2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22"/>
      <c r="B430" s="2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22"/>
      <c r="B431" s="2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22"/>
      <c r="B432" s="2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22"/>
      <c r="B433" s="2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22"/>
      <c r="B434" s="2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22"/>
      <c r="B435" s="2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22"/>
      <c r="B436" s="2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22"/>
      <c r="B437" s="2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22"/>
      <c r="B438" s="2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22"/>
      <c r="B439" s="2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22"/>
      <c r="B440" s="2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22"/>
      <c r="B441" s="2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22"/>
      <c r="B442" s="2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22"/>
      <c r="B443" s="2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22"/>
      <c r="B444" s="2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22"/>
      <c r="B445" s="2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22"/>
      <c r="B446" s="2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22"/>
      <c r="B447" s="2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22"/>
      <c r="B448" s="2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22"/>
      <c r="B449" s="2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22"/>
      <c r="B450" s="2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22"/>
      <c r="B451" s="2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22"/>
      <c r="B452" s="2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22"/>
      <c r="B453" s="2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22"/>
      <c r="B454" s="2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22"/>
      <c r="B455" s="2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22"/>
      <c r="B456" s="2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22"/>
      <c r="B457" s="2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22"/>
      <c r="B458" s="2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22"/>
      <c r="B459" s="2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22"/>
      <c r="B460" s="2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22"/>
      <c r="B461" s="2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22"/>
      <c r="B462" s="2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22"/>
      <c r="B463" s="2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22"/>
      <c r="B464" s="2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22"/>
      <c r="B465" s="2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22"/>
      <c r="B466" s="2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22"/>
      <c r="B467" s="2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22"/>
      <c r="B468" s="2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22"/>
      <c r="B469" s="2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22"/>
      <c r="B470" s="2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22"/>
      <c r="B471" s="2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22"/>
      <c r="B472" s="2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22"/>
      <c r="B473" s="2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22"/>
      <c r="B474" s="2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22"/>
      <c r="B475" s="2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22"/>
      <c r="B476" s="2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22"/>
      <c r="B477" s="2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22"/>
      <c r="B478" s="2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22"/>
      <c r="B479" s="2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22"/>
      <c r="B480" s="2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22"/>
      <c r="B481" s="2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22"/>
      <c r="B482" s="2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22"/>
      <c r="B483" s="2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22"/>
      <c r="B484" s="2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22"/>
      <c r="B485" s="2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22"/>
      <c r="B486" s="2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22"/>
      <c r="B487" s="2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22"/>
      <c r="B488" s="2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22"/>
      <c r="B489" s="2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22"/>
      <c r="B490" s="2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22"/>
      <c r="B491" s="2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22"/>
      <c r="B492" s="2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22"/>
      <c r="B493" s="2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22"/>
      <c r="B494" s="2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22"/>
      <c r="B495" s="2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22"/>
      <c r="B496" s="2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22"/>
      <c r="B497" s="2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22"/>
      <c r="B498" s="2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22"/>
      <c r="B499" s="2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22"/>
      <c r="B500" s="2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22"/>
      <c r="B501" s="2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22"/>
      <c r="B502" s="2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22"/>
      <c r="B503" s="2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22"/>
      <c r="B504" s="2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22"/>
      <c r="B505" s="2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</sheetData>
  <sheetProtection/>
  <dataValidations count="1">
    <dataValidation type="list" allowBlank="1" showInputMessage="1" showErrorMessage="1" sqref="C7:Z505">
      <formula1>$A$1:$A$4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103"/>
  <sheetViews>
    <sheetView workbookViewId="0" topLeftCell="A46">
      <selection activeCell="B108" sqref="B108"/>
    </sheetView>
  </sheetViews>
  <sheetFormatPr defaultColWidth="9.00390625" defaultRowHeight="12.75"/>
  <cols>
    <col min="1" max="1" width="51.125" style="5" customWidth="1"/>
    <col min="2" max="2" width="19.00390625" style="0" customWidth="1"/>
    <col min="3" max="3" width="9.625" style="1" customWidth="1"/>
    <col min="4" max="4" width="10.375" style="6" customWidth="1"/>
    <col min="5" max="31" width="2.75390625" style="0" customWidth="1"/>
  </cols>
  <sheetData>
    <row r="1" spans="1:4" ht="12.75">
      <c r="A1" s="40" t="s">
        <v>57</v>
      </c>
      <c r="B1" s="40"/>
      <c r="C1" s="40"/>
      <c r="D1" s="40"/>
    </row>
    <row r="2" spans="1:4" ht="12.75">
      <c r="A2" s="42" t="s">
        <v>59</v>
      </c>
      <c r="B2" s="42"/>
      <c r="C2" s="42"/>
      <c r="D2" s="42"/>
    </row>
    <row r="3" spans="1:4" ht="12.75">
      <c r="A3" s="42" t="s">
        <v>58</v>
      </c>
      <c r="B3" s="42"/>
      <c r="C3" s="42"/>
      <c r="D3" s="42"/>
    </row>
    <row r="4" spans="1:4" ht="12.75">
      <c r="A4" s="41"/>
      <c r="B4" s="41"/>
      <c r="C4" s="41"/>
      <c r="D4" s="41"/>
    </row>
    <row r="5" spans="2:3" ht="12.75">
      <c r="B5" s="25" t="s">
        <v>39</v>
      </c>
      <c r="C5" s="24">
        <f>COUNTA('Данные из анкет'!$C$7:$C$505)</f>
        <v>0</v>
      </c>
    </row>
    <row r="6" ht="13.5" thickBot="1"/>
    <row r="7" spans="1:4" ht="26.25" thickBot="1">
      <c r="A7" s="18" t="s">
        <v>35</v>
      </c>
      <c r="B7" s="19" t="s">
        <v>36</v>
      </c>
      <c r="C7" s="20" t="s">
        <v>38</v>
      </c>
      <c r="D7" s="21" t="s">
        <v>37</v>
      </c>
    </row>
    <row r="8" spans="1:4" ht="12.75">
      <c r="A8" s="36" t="s">
        <v>5</v>
      </c>
      <c r="B8" s="8" t="s">
        <v>6</v>
      </c>
      <c r="C8" s="9">
        <f>COUNTIF('Данные из анкет'!$C$7:$C$505,"а")</f>
        <v>0</v>
      </c>
      <c r="D8" s="17" t="e">
        <f>C8/COUNTA('Данные из анкет'!$C$7:$C$505)</f>
        <v>#DIV/0!</v>
      </c>
    </row>
    <row r="9" spans="1:4" ht="12.75">
      <c r="A9" s="37"/>
      <c r="B9" s="7" t="s">
        <v>7</v>
      </c>
      <c r="C9" s="2">
        <f>COUNTIF('Данные из анкет'!$C$7:$C$505,"б")</f>
        <v>0</v>
      </c>
      <c r="D9" s="13" t="e">
        <f>C9/COUNTA('Данные из анкет'!$C$7:$C$505)</f>
        <v>#DIV/0!</v>
      </c>
    </row>
    <row r="10" spans="1:4" ht="12.75">
      <c r="A10" s="37"/>
      <c r="B10" s="7" t="s">
        <v>8</v>
      </c>
      <c r="C10" s="2">
        <f>COUNTIF('Данные из анкет'!$C$7:$C$505,"в")</f>
        <v>0</v>
      </c>
      <c r="D10" s="13" t="e">
        <f>C10/COUNTA('Данные из анкет'!$C$7:$C$505)</f>
        <v>#DIV/0!</v>
      </c>
    </row>
    <row r="11" spans="1:4" ht="13.5" thickBot="1">
      <c r="A11" s="38"/>
      <c r="B11" s="14" t="s">
        <v>9</v>
      </c>
      <c r="C11" s="15">
        <f>COUNTIF('Данные из анкет'!$C$7:$C$505,"г")</f>
        <v>0</v>
      </c>
      <c r="D11" s="16" t="e">
        <f>C11/COUNTA('Данные из анкет'!$C$7:$C$505)</f>
        <v>#DIV/0!</v>
      </c>
    </row>
    <row r="12" spans="1:4" ht="12.75">
      <c r="A12" s="39" t="s">
        <v>29</v>
      </c>
      <c r="B12" s="10" t="s">
        <v>6</v>
      </c>
      <c r="C12" s="11">
        <f>COUNTIF('Данные из анкет'!$D$7:$D$505,"а")</f>
        <v>0</v>
      </c>
      <c r="D12" s="12" t="e">
        <f>C12/COUNTA('Данные из анкет'!$D$7:$D$505)</f>
        <v>#DIV/0!</v>
      </c>
    </row>
    <row r="13" spans="1:4" ht="12.75">
      <c r="A13" s="37"/>
      <c r="B13" s="7" t="s">
        <v>7</v>
      </c>
      <c r="C13" s="2">
        <f>COUNTIF('Данные из анкет'!$D$7:$D$505,"б")</f>
        <v>0</v>
      </c>
      <c r="D13" s="13" t="e">
        <f>C13/COUNTA('Данные из анкет'!$D$7:$D$505)</f>
        <v>#DIV/0!</v>
      </c>
    </row>
    <row r="14" spans="1:4" ht="12.75">
      <c r="A14" s="37"/>
      <c r="B14" s="7" t="s">
        <v>8</v>
      </c>
      <c r="C14" s="2">
        <f>COUNTIF('Данные из анкет'!$D$7:$D$505,"в")</f>
        <v>0</v>
      </c>
      <c r="D14" s="13" t="e">
        <f>C14/COUNTA('Данные из анкет'!$D$7:$D$505)</f>
        <v>#DIV/0!</v>
      </c>
    </row>
    <row r="15" spans="1:4" ht="13.5" thickBot="1">
      <c r="A15" s="38"/>
      <c r="B15" s="14" t="s">
        <v>9</v>
      </c>
      <c r="C15" s="15">
        <f>COUNTIF('Данные из анкет'!$D$7:$D$505,"г")</f>
        <v>0</v>
      </c>
      <c r="D15" s="16" t="e">
        <f>C15/COUNTA('Данные из анкет'!$D$7:$D$505)</f>
        <v>#DIV/0!</v>
      </c>
    </row>
    <row r="16" spans="1:4" ht="12.75">
      <c r="A16" s="39" t="s">
        <v>10</v>
      </c>
      <c r="B16" s="10" t="s">
        <v>6</v>
      </c>
      <c r="C16" s="11">
        <f>COUNTIF('Данные из анкет'!$E$7:$E$505,"а")</f>
        <v>0</v>
      </c>
      <c r="D16" s="12" t="e">
        <f>C16/COUNTA('Данные из анкет'!$E$7:$E$505)</f>
        <v>#DIV/0!</v>
      </c>
    </row>
    <row r="17" spans="1:4" ht="12.75">
      <c r="A17" s="37"/>
      <c r="B17" s="7" t="s">
        <v>7</v>
      </c>
      <c r="C17" s="2">
        <f>COUNTIF('Данные из анкет'!$E$7:$E$505,"б")</f>
        <v>0</v>
      </c>
      <c r="D17" s="13" t="e">
        <f>C17/COUNTA('Данные из анкет'!$E$7:$E$505)</f>
        <v>#DIV/0!</v>
      </c>
    </row>
    <row r="18" spans="1:4" ht="12.75">
      <c r="A18" s="37"/>
      <c r="B18" s="7" t="s">
        <v>11</v>
      </c>
      <c r="C18" s="2">
        <f>COUNTIF('Данные из анкет'!$E$7:$E$505,"в")</f>
        <v>0</v>
      </c>
      <c r="D18" s="13" t="e">
        <f>C18/COUNTA('Данные из анкет'!$E$7:$E$505)</f>
        <v>#DIV/0!</v>
      </c>
    </row>
    <row r="19" spans="1:4" ht="13.5" thickBot="1">
      <c r="A19" s="38"/>
      <c r="B19" s="14" t="s">
        <v>9</v>
      </c>
      <c r="C19" s="15">
        <f>COUNTIF('Данные из анкет'!$E$7:$E$505,"г")</f>
        <v>0</v>
      </c>
      <c r="D19" s="16" t="e">
        <f>C19/COUNTA('Данные из анкет'!$E$7:$E$505)</f>
        <v>#DIV/0!</v>
      </c>
    </row>
    <row r="20" spans="1:4" ht="12.75">
      <c r="A20" s="39" t="s">
        <v>12</v>
      </c>
      <c r="B20" s="10" t="s">
        <v>6</v>
      </c>
      <c r="C20" s="11">
        <f>COUNTIF('Данные из анкет'!$F$7:$F$505,"а")</f>
        <v>0</v>
      </c>
      <c r="D20" s="12" t="e">
        <f>C20/COUNTA('Данные из анкет'!$F$7:$F$505)</f>
        <v>#DIV/0!</v>
      </c>
    </row>
    <row r="21" spans="1:4" ht="12.75">
      <c r="A21" s="37"/>
      <c r="B21" s="7" t="s">
        <v>7</v>
      </c>
      <c r="C21" s="2">
        <f>COUNTIF('Данные из анкет'!$F$7:$F$505,"б")</f>
        <v>0</v>
      </c>
      <c r="D21" s="13" t="e">
        <f>C21/COUNTA('Данные из анкет'!$F$7:$F$505)</f>
        <v>#DIV/0!</v>
      </c>
    </row>
    <row r="22" spans="1:4" ht="12.75">
      <c r="A22" s="37"/>
      <c r="B22" s="7" t="s">
        <v>13</v>
      </c>
      <c r="C22" s="2">
        <f>COUNTIF('Данные из анкет'!$F$7:$F$505,"в")</f>
        <v>0</v>
      </c>
      <c r="D22" s="13" t="e">
        <f>C22/COUNTA('Данные из анкет'!$F$7:$F$505)</f>
        <v>#DIV/0!</v>
      </c>
    </row>
    <row r="23" spans="1:4" ht="13.5" thickBot="1">
      <c r="A23" s="38"/>
      <c r="B23" s="14" t="s">
        <v>9</v>
      </c>
      <c r="C23" s="15">
        <f>COUNTIF('Данные из анкет'!$F$7:$F$505,"г")</f>
        <v>0</v>
      </c>
      <c r="D23" s="16" t="e">
        <f>C23/COUNTA('Данные из анкет'!$F$7:$F$505)</f>
        <v>#DIV/0!</v>
      </c>
    </row>
    <row r="24" spans="1:4" ht="12.75">
      <c r="A24" s="39" t="s">
        <v>41</v>
      </c>
      <c r="B24" s="10" t="s">
        <v>6</v>
      </c>
      <c r="C24" s="11">
        <f>COUNTIF('Данные из анкет'!$G$7:$G$505,"а")</f>
        <v>0</v>
      </c>
      <c r="D24" s="12" t="e">
        <f>C24/COUNTA('Данные из анкет'!$G$7:$G$505)</f>
        <v>#DIV/0!</v>
      </c>
    </row>
    <row r="25" spans="1:4" ht="12.75">
      <c r="A25" s="37"/>
      <c r="B25" s="7" t="s">
        <v>7</v>
      </c>
      <c r="C25" s="2">
        <f>COUNTIF('Данные из анкет'!$G$7:$G$505,"б")</f>
        <v>0</v>
      </c>
      <c r="D25" s="13" t="e">
        <f>C25/COUNTA('Данные из анкет'!$G$7:$G$505)</f>
        <v>#DIV/0!</v>
      </c>
    </row>
    <row r="26" spans="1:4" ht="12.75">
      <c r="A26" s="37"/>
      <c r="B26" s="7" t="s">
        <v>13</v>
      </c>
      <c r="C26" s="2">
        <f>COUNTIF('Данные из анкет'!$G$7:$G$505,"в")</f>
        <v>0</v>
      </c>
      <c r="D26" s="13" t="e">
        <f>C26/COUNTA('Данные из анкет'!$G$7:$G$505)</f>
        <v>#DIV/0!</v>
      </c>
    </row>
    <row r="27" spans="1:4" ht="13.5" thickBot="1">
      <c r="A27" s="38"/>
      <c r="B27" s="14" t="s">
        <v>9</v>
      </c>
      <c r="C27" s="15">
        <f>COUNTIF('Данные из анкет'!$G$7:$G$505,"г")</f>
        <v>0</v>
      </c>
      <c r="D27" s="16" t="e">
        <f>C27/COUNTA('Данные из анкет'!$G$7:$G$505)</f>
        <v>#DIV/0!</v>
      </c>
    </row>
    <row r="28" spans="1:4" ht="12.75">
      <c r="A28" s="39" t="s">
        <v>14</v>
      </c>
      <c r="B28" s="10" t="s">
        <v>6</v>
      </c>
      <c r="C28" s="11">
        <f>COUNTIF('Данные из анкет'!$H$7:$H$505,"а")</f>
        <v>0</v>
      </c>
      <c r="D28" s="12" t="e">
        <f>C28/COUNTA('Данные из анкет'!$H$7:$H$505)</f>
        <v>#DIV/0!</v>
      </c>
    </row>
    <row r="29" spans="1:4" ht="12.75">
      <c r="A29" s="37"/>
      <c r="B29" s="7" t="s">
        <v>7</v>
      </c>
      <c r="C29" s="2">
        <f>COUNTIF('Данные из анкет'!$H$7:$H$505,"б")</f>
        <v>0</v>
      </c>
      <c r="D29" s="13" t="e">
        <f>C29/COUNTA('Данные из анкет'!$H$7:$H$505)</f>
        <v>#DIV/0!</v>
      </c>
    </row>
    <row r="30" spans="1:4" ht="12.75">
      <c r="A30" s="37"/>
      <c r="B30" s="7" t="s">
        <v>8</v>
      </c>
      <c r="C30" s="2">
        <f>COUNTIF('Данные из анкет'!$H$7:$H$505,"в")</f>
        <v>0</v>
      </c>
      <c r="D30" s="13" t="e">
        <f>C30/COUNTA('Данные из анкет'!$H$7:$H$505)</f>
        <v>#DIV/0!</v>
      </c>
    </row>
    <row r="31" spans="1:4" ht="13.5" thickBot="1">
      <c r="A31" s="38"/>
      <c r="B31" s="14" t="s">
        <v>9</v>
      </c>
      <c r="C31" s="15">
        <f>COUNTIF('Данные из анкет'!$H$7:$H$505,"г")</f>
        <v>0</v>
      </c>
      <c r="D31" s="16" t="e">
        <f>C31/COUNTA('Данные из анкет'!$H$7:$H$505)</f>
        <v>#DIV/0!</v>
      </c>
    </row>
    <row r="32" spans="1:4" ht="12.75">
      <c r="A32" s="39" t="s">
        <v>15</v>
      </c>
      <c r="B32" s="10" t="s">
        <v>6</v>
      </c>
      <c r="C32" s="11">
        <f>COUNTIF('Данные из анкет'!$I$7:$I$505,"а")</f>
        <v>0</v>
      </c>
      <c r="D32" s="12" t="e">
        <f>C32/COUNTA('Данные из анкет'!$I$7:$I$505)</f>
        <v>#DIV/0!</v>
      </c>
    </row>
    <row r="33" spans="1:4" ht="12.75">
      <c r="A33" s="37"/>
      <c r="B33" s="7" t="s">
        <v>7</v>
      </c>
      <c r="C33" s="2">
        <f>COUNTIF('Данные из анкет'!$I$7:$I$505,"б")</f>
        <v>0</v>
      </c>
      <c r="D33" s="13" t="e">
        <f>C33/COUNTA('Данные из анкет'!$I$7:$I$505)</f>
        <v>#DIV/0!</v>
      </c>
    </row>
    <row r="34" spans="1:4" ht="12.75">
      <c r="A34" s="37"/>
      <c r="B34" s="7" t="s">
        <v>8</v>
      </c>
      <c r="C34" s="2">
        <f>COUNTIF('Данные из анкет'!$I$7:$I$505,"в")</f>
        <v>0</v>
      </c>
      <c r="D34" s="13" t="e">
        <f>C34/COUNTA('Данные из анкет'!$I$7:$I$505)</f>
        <v>#DIV/0!</v>
      </c>
    </row>
    <row r="35" spans="1:4" ht="13.5" thickBot="1">
      <c r="A35" s="38"/>
      <c r="B35" s="14" t="s">
        <v>9</v>
      </c>
      <c r="C35" s="15">
        <f>COUNTIF('Данные из анкет'!$I$7:$I$505,"г")</f>
        <v>0</v>
      </c>
      <c r="D35" s="16" t="e">
        <f>C35/COUNTA('Данные из анкет'!$I$7:$I$505)</f>
        <v>#DIV/0!</v>
      </c>
    </row>
    <row r="36" spans="1:4" ht="12.75">
      <c r="A36" s="39" t="s">
        <v>30</v>
      </c>
      <c r="B36" s="10" t="s">
        <v>6</v>
      </c>
      <c r="C36" s="11">
        <f>COUNTIF('Данные из анкет'!$J$7:$J$505,"а")</f>
        <v>0</v>
      </c>
      <c r="D36" s="12" t="e">
        <f>C36/COUNTA('Данные из анкет'!$J$7:$J$505)</f>
        <v>#DIV/0!</v>
      </c>
    </row>
    <row r="37" spans="1:4" ht="12.75">
      <c r="A37" s="37"/>
      <c r="B37" s="7" t="s">
        <v>7</v>
      </c>
      <c r="C37" s="2">
        <f>COUNTIF('Данные из анкет'!$J$7:$J$505,"б")</f>
        <v>0</v>
      </c>
      <c r="D37" s="13" t="e">
        <f>C37/COUNTA('Данные из анкет'!$J$7:$J$505)</f>
        <v>#DIV/0!</v>
      </c>
    </row>
    <row r="38" spans="1:4" ht="12.75">
      <c r="A38" s="37"/>
      <c r="B38" s="7" t="s">
        <v>13</v>
      </c>
      <c r="C38" s="2">
        <f>COUNTIF('Данные из анкет'!$J$7:$J$505,"в")</f>
        <v>0</v>
      </c>
      <c r="D38" s="13" t="e">
        <f>C38/COUNTA('Данные из анкет'!$J$7:$J$505)</f>
        <v>#DIV/0!</v>
      </c>
    </row>
    <row r="39" spans="1:4" ht="13.5" thickBot="1">
      <c r="A39" s="38"/>
      <c r="B39" s="14" t="s">
        <v>9</v>
      </c>
      <c r="C39" s="15">
        <f>COUNTIF('Данные из анкет'!$J$7:$J$505,"г")</f>
        <v>0</v>
      </c>
      <c r="D39" s="16" t="e">
        <f>C39/COUNTA('Данные из анкет'!$J$7:$J$505)</f>
        <v>#DIV/0!</v>
      </c>
    </row>
    <row r="40" spans="1:4" ht="12.75">
      <c r="A40" s="39" t="s">
        <v>31</v>
      </c>
      <c r="B40" s="10" t="s">
        <v>6</v>
      </c>
      <c r="C40" s="11">
        <f>COUNTIF('Данные из анкет'!$K$7:$K$505,"а")</f>
        <v>0</v>
      </c>
      <c r="D40" s="12" t="e">
        <f>C40/COUNTA('Данные из анкет'!$K$7:$K$505)</f>
        <v>#DIV/0!</v>
      </c>
    </row>
    <row r="41" spans="1:4" ht="12.75">
      <c r="A41" s="37"/>
      <c r="B41" s="7" t="s">
        <v>7</v>
      </c>
      <c r="C41" s="2">
        <f>COUNTIF('Данные из анкет'!$K$7:$K$505,"б")</f>
        <v>0</v>
      </c>
      <c r="D41" s="13" t="e">
        <f>C41/COUNTA('Данные из анкет'!$K$7:$K$505)</f>
        <v>#DIV/0!</v>
      </c>
    </row>
    <row r="42" spans="1:4" ht="12.75">
      <c r="A42" s="37"/>
      <c r="B42" s="7" t="s">
        <v>8</v>
      </c>
      <c r="C42" s="2">
        <f>COUNTIF('Данные из анкет'!$K$7:$K$505,"в")</f>
        <v>0</v>
      </c>
      <c r="D42" s="13" t="e">
        <f>C42/COUNTA('Данные из анкет'!$K$7:$K$505)</f>
        <v>#DIV/0!</v>
      </c>
    </row>
    <row r="43" spans="1:4" ht="13.5" thickBot="1">
      <c r="A43" s="38"/>
      <c r="B43" s="14" t="s">
        <v>9</v>
      </c>
      <c r="C43" s="15">
        <f>COUNTIF('Данные из анкет'!$K$7:$K$505,"г")</f>
        <v>0</v>
      </c>
      <c r="D43" s="16" t="e">
        <f>C43/COUNTA('Данные из анкет'!$K$7:$K$505)</f>
        <v>#DIV/0!</v>
      </c>
    </row>
    <row r="44" spans="1:4" ht="12.75">
      <c r="A44" s="39" t="s">
        <v>16</v>
      </c>
      <c r="B44" s="10" t="s">
        <v>6</v>
      </c>
      <c r="C44" s="11">
        <f>COUNTIF('Данные из анкет'!$L$7:$L$505,"а")</f>
        <v>0</v>
      </c>
      <c r="D44" s="12" t="e">
        <f>C44/COUNTA('Данные из анкет'!$L$7:$L$505)</f>
        <v>#DIV/0!</v>
      </c>
    </row>
    <row r="45" spans="1:4" ht="12.75">
      <c r="A45" s="37"/>
      <c r="B45" s="7" t="s">
        <v>7</v>
      </c>
      <c r="C45" s="2">
        <f>COUNTIF('Данные из анкет'!$L$7:$L$505,"б")</f>
        <v>0</v>
      </c>
      <c r="D45" s="13" t="e">
        <f>C45/COUNTA('Данные из анкет'!$L$7:$L$505)</f>
        <v>#DIV/0!</v>
      </c>
    </row>
    <row r="46" spans="1:4" ht="12.75">
      <c r="A46" s="37"/>
      <c r="B46" s="7" t="s">
        <v>13</v>
      </c>
      <c r="C46" s="2">
        <f>COUNTIF('Данные из анкет'!$L$7:$L$505,"в")</f>
        <v>0</v>
      </c>
      <c r="D46" s="13" t="e">
        <f>C46/COUNTA('Данные из анкет'!$L$7:$L$505)</f>
        <v>#DIV/0!</v>
      </c>
    </row>
    <row r="47" spans="1:4" ht="13.5" thickBot="1">
      <c r="A47" s="38"/>
      <c r="B47" s="14" t="s">
        <v>9</v>
      </c>
      <c r="C47" s="15">
        <f>COUNTIF('Данные из анкет'!$L$7:$L$505,"г")</f>
        <v>0</v>
      </c>
      <c r="D47" s="16" t="e">
        <f>C47/COUNTA('Данные из анкет'!$L$7:$L$505)</f>
        <v>#DIV/0!</v>
      </c>
    </row>
    <row r="48" spans="1:4" ht="12.75">
      <c r="A48" s="39" t="s">
        <v>17</v>
      </c>
      <c r="B48" s="10" t="s">
        <v>6</v>
      </c>
      <c r="C48" s="11">
        <f>COUNTIF('Данные из анкет'!$M$7:$M$505,"а")</f>
        <v>0</v>
      </c>
      <c r="D48" s="12" t="e">
        <f>C48/COUNTA('Данные из анкет'!$M$7:$M$505)</f>
        <v>#DIV/0!</v>
      </c>
    </row>
    <row r="49" spans="1:4" ht="12.75">
      <c r="A49" s="37"/>
      <c r="B49" s="7" t="s">
        <v>7</v>
      </c>
      <c r="C49" s="2">
        <f>COUNTIF('Данные из анкет'!$M$7:$M$505,"б")</f>
        <v>0</v>
      </c>
      <c r="D49" s="13" t="e">
        <f>C49/COUNTA('Данные из анкет'!$M$7:$M$505)</f>
        <v>#DIV/0!</v>
      </c>
    </row>
    <row r="50" spans="1:4" ht="12.75">
      <c r="A50" s="37"/>
      <c r="B50" s="7" t="s">
        <v>13</v>
      </c>
      <c r="C50" s="2">
        <f>COUNTIF('Данные из анкет'!$M$7:$M$505,"в")</f>
        <v>0</v>
      </c>
      <c r="D50" s="13" t="e">
        <f>C50/COUNTA('Данные из анкет'!$M$7:$M$505)</f>
        <v>#DIV/0!</v>
      </c>
    </row>
    <row r="51" spans="1:4" ht="13.5" thickBot="1">
      <c r="A51" s="38"/>
      <c r="B51" s="14" t="s">
        <v>9</v>
      </c>
      <c r="C51" s="15">
        <f>COUNTIF('Данные из анкет'!$M$7:$M$505,"г")</f>
        <v>0</v>
      </c>
      <c r="D51" s="16" t="e">
        <f>C51/COUNTA('Данные из анкет'!$M$7:$M$505)</f>
        <v>#DIV/0!</v>
      </c>
    </row>
    <row r="52" spans="1:4" ht="12.75">
      <c r="A52" s="39" t="s">
        <v>18</v>
      </c>
      <c r="B52" s="10" t="s">
        <v>6</v>
      </c>
      <c r="C52" s="11">
        <f>COUNTIF('Данные из анкет'!$N$7:$N$505,"а")</f>
        <v>0</v>
      </c>
      <c r="D52" s="12" t="e">
        <f>C52/COUNTA('Данные из анкет'!$N$7:$N$505)</f>
        <v>#DIV/0!</v>
      </c>
    </row>
    <row r="53" spans="1:4" ht="12.75">
      <c r="A53" s="37"/>
      <c r="B53" s="7" t="s">
        <v>7</v>
      </c>
      <c r="C53" s="2">
        <f>COUNTIF('Данные из анкет'!$N$7:$N$505,"б")</f>
        <v>0</v>
      </c>
      <c r="D53" s="13" t="e">
        <f>C53/COUNTA('Данные из анкет'!$N$7:$N$505)</f>
        <v>#DIV/0!</v>
      </c>
    </row>
    <row r="54" spans="1:4" ht="12.75">
      <c r="A54" s="37"/>
      <c r="B54" s="7" t="s">
        <v>13</v>
      </c>
      <c r="C54" s="2">
        <f>COUNTIF('Данные из анкет'!$N$7:$N$505,"в")</f>
        <v>0</v>
      </c>
      <c r="D54" s="13" t="e">
        <f>C54/COUNTA('Данные из анкет'!$N$7:$N$505)</f>
        <v>#DIV/0!</v>
      </c>
    </row>
    <row r="55" spans="1:4" ht="13.5" thickBot="1">
      <c r="A55" s="38"/>
      <c r="B55" s="14" t="s">
        <v>9</v>
      </c>
      <c r="C55" s="15">
        <f>COUNTIF('Данные из анкет'!$N$7:$N$505,"г")</f>
        <v>0</v>
      </c>
      <c r="D55" s="16" t="e">
        <f>C55/COUNTA('Данные из анкет'!$N$7:$N$505)</f>
        <v>#DIV/0!</v>
      </c>
    </row>
    <row r="56" spans="1:4" ht="12.75">
      <c r="A56" s="39" t="s">
        <v>19</v>
      </c>
      <c r="B56" s="10" t="s">
        <v>6</v>
      </c>
      <c r="C56" s="11">
        <f>COUNTIF('Данные из анкет'!$O$7:$O$505,"а")</f>
        <v>0</v>
      </c>
      <c r="D56" s="12" t="e">
        <f>C56/COUNTA('Данные из анкет'!$O$7:$O$505)</f>
        <v>#DIV/0!</v>
      </c>
    </row>
    <row r="57" spans="1:4" ht="12.75">
      <c r="A57" s="37"/>
      <c r="B57" s="7" t="s">
        <v>7</v>
      </c>
      <c r="C57" s="2">
        <f>COUNTIF('Данные из анкет'!$O$7:$O$505,"б")</f>
        <v>0</v>
      </c>
      <c r="D57" s="13" t="e">
        <f>C57/COUNTA('Данные из анкет'!$O$7:$O$505)</f>
        <v>#DIV/0!</v>
      </c>
    </row>
    <row r="58" spans="1:4" ht="12.75">
      <c r="A58" s="37"/>
      <c r="B58" s="7" t="s">
        <v>8</v>
      </c>
      <c r="C58" s="2">
        <f>COUNTIF('Данные из анкет'!$O$7:$O$505,"в")</f>
        <v>0</v>
      </c>
      <c r="D58" s="13" t="e">
        <f>C58/COUNTA('Данные из анкет'!$O$7:$O$505)</f>
        <v>#DIV/0!</v>
      </c>
    </row>
    <row r="59" spans="1:4" ht="13.5" thickBot="1">
      <c r="A59" s="38"/>
      <c r="B59" s="14" t="s">
        <v>9</v>
      </c>
      <c r="C59" s="15">
        <f>COUNTIF('Данные из анкет'!$O$7:$O$505,"г")</f>
        <v>0</v>
      </c>
      <c r="D59" s="16" t="e">
        <f>C59/COUNTA('Данные из анкет'!$O$7:$O$505)</f>
        <v>#DIV/0!</v>
      </c>
    </row>
    <row r="60" spans="1:4" ht="12.75">
      <c r="A60" s="39" t="s">
        <v>20</v>
      </c>
      <c r="B60" s="10" t="s">
        <v>6</v>
      </c>
      <c r="C60" s="11">
        <f>COUNTIF('Данные из анкет'!$P$7:$P$505,"а")</f>
        <v>0</v>
      </c>
      <c r="D60" s="12" t="e">
        <f>C60/COUNTA('Данные из анкет'!$P$7:$P$505)</f>
        <v>#DIV/0!</v>
      </c>
    </row>
    <row r="61" spans="1:4" ht="12.75">
      <c r="A61" s="37"/>
      <c r="B61" s="7" t="s">
        <v>7</v>
      </c>
      <c r="C61" s="2">
        <f>COUNTIF('Данные из анкет'!$P$7:$P$505,"б")</f>
        <v>0</v>
      </c>
      <c r="D61" s="13" t="e">
        <f>C61/COUNTA('Данные из анкет'!$P$7:$P$505)</f>
        <v>#DIV/0!</v>
      </c>
    </row>
    <row r="62" spans="1:4" ht="12.75">
      <c r="A62" s="37"/>
      <c r="B62" s="7" t="s">
        <v>8</v>
      </c>
      <c r="C62" s="2">
        <f>COUNTIF('Данные из анкет'!$P$7:$P$505,"в")</f>
        <v>0</v>
      </c>
      <c r="D62" s="13" t="e">
        <f>C62/COUNTA('Данные из анкет'!$P$7:$P$505)</f>
        <v>#DIV/0!</v>
      </c>
    </row>
    <row r="63" spans="1:4" ht="13.5" thickBot="1">
      <c r="A63" s="38"/>
      <c r="B63" s="14" t="s">
        <v>9</v>
      </c>
      <c r="C63" s="15">
        <f>COUNTIF('Данные из анкет'!$P$7:$P$505,"г")</f>
        <v>0</v>
      </c>
      <c r="D63" s="16" t="e">
        <f>C63/COUNTA('Данные из анкет'!$P$7:$P$505)</f>
        <v>#DIV/0!</v>
      </c>
    </row>
    <row r="64" spans="1:4" ht="12.75">
      <c r="A64" s="39" t="s">
        <v>21</v>
      </c>
      <c r="B64" s="10" t="s">
        <v>6</v>
      </c>
      <c r="C64" s="11">
        <f>COUNTIF('Данные из анкет'!$Q$7:$Q$505,"а")</f>
        <v>0</v>
      </c>
      <c r="D64" s="12" t="e">
        <f>C64/COUNTA('Данные из анкет'!$Q$7:$Q$505)</f>
        <v>#DIV/0!</v>
      </c>
    </row>
    <row r="65" spans="1:4" ht="12.75">
      <c r="A65" s="37"/>
      <c r="B65" s="7" t="s">
        <v>7</v>
      </c>
      <c r="C65" s="2">
        <f>COUNTIF('Данные из анкет'!$Q$7:$Q$505,"б")</f>
        <v>0</v>
      </c>
      <c r="D65" s="13" t="e">
        <f>C65/COUNTA('Данные из анкет'!$Q$7:$Q$505)</f>
        <v>#DIV/0!</v>
      </c>
    </row>
    <row r="66" spans="1:4" ht="12.75">
      <c r="A66" s="37"/>
      <c r="B66" s="7" t="s">
        <v>8</v>
      </c>
      <c r="C66" s="2">
        <f>COUNTIF('Данные из анкет'!$Q$7:$Q$505,"в")</f>
        <v>0</v>
      </c>
      <c r="D66" s="13" t="e">
        <f>C66/COUNTA('Данные из анкет'!$Q$7:$Q$505)</f>
        <v>#DIV/0!</v>
      </c>
    </row>
    <row r="67" spans="1:4" ht="13.5" thickBot="1">
      <c r="A67" s="38"/>
      <c r="B67" s="14" t="s">
        <v>9</v>
      </c>
      <c r="C67" s="15">
        <f>COUNTIF('Данные из анкет'!$Q$7:$Q$505,"г")</f>
        <v>0</v>
      </c>
      <c r="D67" s="16" t="e">
        <f>C67/COUNTA('Данные из анкет'!$Q$7:$Q$505)</f>
        <v>#DIV/0!</v>
      </c>
    </row>
    <row r="68" spans="1:4" ht="12.75">
      <c r="A68" s="39" t="s">
        <v>22</v>
      </c>
      <c r="B68" s="10" t="s">
        <v>6</v>
      </c>
      <c r="C68" s="11">
        <f>COUNTIF('Данные из анкет'!$R$7:$R$505,"а")</f>
        <v>0</v>
      </c>
      <c r="D68" s="12" t="e">
        <f>C68/COUNTA('Данные из анкет'!$R$7:$R$505)</f>
        <v>#DIV/0!</v>
      </c>
    </row>
    <row r="69" spans="1:4" ht="12.75">
      <c r="A69" s="37"/>
      <c r="B69" s="7" t="s">
        <v>7</v>
      </c>
      <c r="C69" s="2">
        <f>COUNTIF('Данные из анкет'!$R$7:$R$505,"б")</f>
        <v>0</v>
      </c>
      <c r="D69" s="13" t="e">
        <f>C69/COUNTA('Данные из анкет'!$R$7:$R$505)</f>
        <v>#DIV/0!</v>
      </c>
    </row>
    <row r="70" spans="1:4" ht="12.75">
      <c r="A70" s="37"/>
      <c r="B70" s="7" t="s">
        <v>8</v>
      </c>
      <c r="C70" s="2">
        <f>COUNTIF('Данные из анкет'!$R$7:$R$505,"в")</f>
        <v>0</v>
      </c>
      <c r="D70" s="13" t="e">
        <f>C70/COUNTA('Данные из анкет'!$R$7:$R$505)</f>
        <v>#DIV/0!</v>
      </c>
    </row>
    <row r="71" spans="1:4" ht="13.5" thickBot="1">
      <c r="A71" s="38"/>
      <c r="B71" s="14" t="s">
        <v>9</v>
      </c>
      <c r="C71" s="15">
        <f>COUNTIF('Данные из анкет'!$R$7:$R$505,"г")</f>
        <v>0</v>
      </c>
      <c r="D71" s="16" t="e">
        <f>C71/COUNTA('Данные из анкет'!$R$7:$R$505)</f>
        <v>#DIV/0!</v>
      </c>
    </row>
    <row r="72" spans="1:4" ht="12.75">
      <c r="A72" s="39" t="s">
        <v>32</v>
      </c>
      <c r="B72" s="10" t="s">
        <v>6</v>
      </c>
      <c r="C72" s="11">
        <f>COUNTIF('Данные из анкет'!$S$7:$S$505,"а")</f>
        <v>0</v>
      </c>
      <c r="D72" s="12" t="e">
        <f>C72/COUNTA('Данные из анкет'!$S$7:$S$505)</f>
        <v>#DIV/0!</v>
      </c>
    </row>
    <row r="73" spans="1:4" ht="12.75">
      <c r="A73" s="37"/>
      <c r="B73" s="7" t="s">
        <v>7</v>
      </c>
      <c r="C73" s="2">
        <f>COUNTIF('Данные из анкет'!$S$7:$S$505,"б")</f>
        <v>0</v>
      </c>
      <c r="D73" s="13" t="e">
        <f>C73/COUNTA('Данные из анкет'!$S$7:$S$505)</f>
        <v>#DIV/0!</v>
      </c>
    </row>
    <row r="74" spans="1:4" ht="12.75">
      <c r="A74" s="37"/>
      <c r="B74" s="7" t="s">
        <v>8</v>
      </c>
      <c r="C74" s="2">
        <f>COUNTIF('Данные из анкет'!$S$7:$S$505,"в")</f>
        <v>0</v>
      </c>
      <c r="D74" s="13" t="e">
        <f>C74/COUNTA('Данные из анкет'!$S$7:$S$505)</f>
        <v>#DIV/0!</v>
      </c>
    </row>
    <row r="75" spans="1:4" ht="13.5" thickBot="1">
      <c r="A75" s="38"/>
      <c r="B75" s="14" t="s">
        <v>9</v>
      </c>
      <c r="C75" s="15">
        <f>COUNTIF('Данные из анкет'!$S$7:$S$505,"г")</f>
        <v>0</v>
      </c>
      <c r="D75" s="16" t="e">
        <f>C75/COUNTA('Данные из анкет'!$S$7:$S$505)</f>
        <v>#DIV/0!</v>
      </c>
    </row>
    <row r="76" spans="1:4" ht="12.75">
      <c r="A76" s="39" t="s">
        <v>33</v>
      </c>
      <c r="B76" s="10" t="s">
        <v>6</v>
      </c>
      <c r="C76" s="11">
        <f>COUNTIF('Данные из анкет'!$T$7:$T$505,"а")</f>
        <v>0</v>
      </c>
      <c r="D76" s="12" t="e">
        <f>C76/COUNTA('Данные из анкет'!$T$7:$T$505)</f>
        <v>#DIV/0!</v>
      </c>
    </row>
    <row r="77" spans="1:4" ht="12.75">
      <c r="A77" s="37"/>
      <c r="B77" s="7" t="s">
        <v>7</v>
      </c>
      <c r="C77" s="2">
        <f>COUNTIF('Данные из анкет'!$T$7:$T$505,"б")</f>
        <v>0</v>
      </c>
      <c r="D77" s="13" t="e">
        <f>C77/COUNTA('Данные из анкет'!$T$7:$T$505)</f>
        <v>#DIV/0!</v>
      </c>
    </row>
    <row r="78" spans="1:4" ht="12.75">
      <c r="A78" s="37"/>
      <c r="B78" s="7" t="s">
        <v>8</v>
      </c>
      <c r="C78" s="2">
        <f>COUNTIF('Данные из анкет'!$T$7:$T$505,"в")</f>
        <v>0</v>
      </c>
      <c r="D78" s="13" t="e">
        <f>C78/COUNTA('Данные из анкет'!$T$7:$T$505)</f>
        <v>#DIV/0!</v>
      </c>
    </row>
    <row r="79" spans="1:4" ht="13.5" thickBot="1">
      <c r="A79" s="38"/>
      <c r="B79" s="14" t="s">
        <v>9</v>
      </c>
      <c r="C79" s="15">
        <f>COUNTIF('Данные из анкет'!$T$7:$T$505,"г")</f>
        <v>0</v>
      </c>
      <c r="D79" s="16" t="e">
        <f>C79/COUNTA('Данные из анкет'!$T$7:$T$505)</f>
        <v>#DIV/0!</v>
      </c>
    </row>
    <row r="80" spans="1:4" ht="12.75">
      <c r="A80" s="39" t="s">
        <v>34</v>
      </c>
      <c r="B80" s="10" t="s">
        <v>6</v>
      </c>
      <c r="C80" s="11">
        <f>COUNTIF('Данные из анкет'!$U$7:$U$505,"а")</f>
        <v>0</v>
      </c>
      <c r="D80" s="12" t="e">
        <f>C80/COUNTA('Данные из анкет'!$U$7:$U$505)</f>
        <v>#DIV/0!</v>
      </c>
    </row>
    <row r="81" spans="1:4" ht="12.75">
      <c r="A81" s="37"/>
      <c r="B81" s="7" t="s">
        <v>7</v>
      </c>
      <c r="C81" s="2">
        <f>COUNTIF('Данные из анкет'!$U$7:$U$505,"б")</f>
        <v>0</v>
      </c>
      <c r="D81" s="13" t="e">
        <f>C81/COUNTA('Данные из анкет'!$U$7:$U$505)</f>
        <v>#DIV/0!</v>
      </c>
    </row>
    <row r="82" spans="1:4" ht="12.75">
      <c r="A82" s="37"/>
      <c r="B82" s="7" t="s">
        <v>13</v>
      </c>
      <c r="C82" s="2">
        <f>COUNTIF('Данные из анкет'!$U$7:$U$505,"в")</f>
        <v>0</v>
      </c>
      <c r="D82" s="13" t="e">
        <f>C82/COUNTA('Данные из анкет'!$U$7:$U$505)</f>
        <v>#DIV/0!</v>
      </c>
    </row>
    <row r="83" spans="1:4" ht="13.5" thickBot="1">
      <c r="A83" s="38"/>
      <c r="B83" s="14" t="s">
        <v>9</v>
      </c>
      <c r="C83" s="15">
        <f>COUNTIF('Данные из анкет'!$U$7:$U$505,"г")</f>
        <v>0</v>
      </c>
      <c r="D83" s="16" t="e">
        <f>C83/COUNTA('Данные из анкет'!$U$7:$U$505)</f>
        <v>#DIV/0!</v>
      </c>
    </row>
    <row r="84" spans="1:4" ht="12.75">
      <c r="A84" s="39" t="s">
        <v>23</v>
      </c>
      <c r="B84" s="10" t="s">
        <v>6</v>
      </c>
      <c r="C84" s="11">
        <f>COUNTIF('Данные из анкет'!$V$7:$V$505,"а")</f>
        <v>0</v>
      </c>
      <c r="D84" s="12" t="e">
        <f>C84/COUNTA('Данные из анкет'!$V$7:$V$505)</f>
        <v>#DIV/0!</v>
      </c>
    </row>
    <row r="85" spans="1:4" ht="12.75">
      <c r="A85" s="37"/>
      <c r="B85" s="7" t="s">
        <v>7</v>
      </c>
      <c r="C85" s="2">
        <f>COUNTIF('Данные из анкет'!$V$7:$V$505,"б")</f>
        <v>0</v>
      </c>
      <c r="D85" s="13" t="e">
        <f>C85/COUNTA('Данные из анкет'!$V$7:$V$505)</f>
        <v>#DIV/0!</v>
      </c>
    </row>
    <row r="86" spans="1:4" ht="12.75">
      <c r="A86" s="37"/>
      <c r="B86" s="7" t="s">
        <v>13</v>
      </c>
      <c r="C86" s="2">
        <f>COUNTIF('Данные из анкет'!$V$7:$V$505,"в")</f>
        <v>0</v>
      </c>
      <c r="D86" s="13" t="e">
        <f>C86/COUNTA('Данные из анкет'!$V$7:$V$505)</f>
        <v>#DIV/0!</v>
      </c>
    </row>
    <row r="87" spans="1:4" ht="13.5" thickBot="1">
      <c r="A87" s="38"/>
      <c r="B87" s="14" t="s">
        <v>9</v>
      </c>
      <c r="C87" s="15">
        <f>COUNTIF('Данные из анкет'!$V$7:$V$505,"г")</f>
        <v>0</v>
      </c>
      <c r="D87" s="16" t="e">
        <f>C87/COUNTA('Данные из анкет'!$V$7:$V$505)</f>
        <v>#DIV/0!</v>
      </c>
    </row>
    <row r="88" spans="1:4" ht="12.75">
      <c r="A88" s="39" t="s">
        <v>24</v>
      </c>
      <c r="B88" s="10" t="s">
        <v>6</v>
      </c>
      <c r="C88" s="11">
        <f>COUNTIF('Данные из анкет'!$W$7:$W$505,"а")</f>
        <v>0</v>
      </c>
      <c r="D88" s="12" t="e">
        <f>C88/COUNTA('Данные из анкет'!$W$7:$W$505)</f>
        <v>#DIV/0!</v>
      </c>
    </row>
    <row r="89" spans="1:4" ht="12.75">
      <c r="A89" s="37"/>
      <c r="B89" s="7" t="s">
        <v>7</v>
      </c>
      <c r="C89" s="2">
        <f>COUNTIF('Данные из анкет'!$W$7:$W$505,"б")</f>
        <v>0</v>
      </c>
      <c r="D89" s="13" t="e">
        <f>C89/COUNTA('Данные из анкет'!$W$7:$W$505)</f>
        <v>#DIV/0!</v>
      </c>
    </row>
    <row r="90" spans="1:4" ht="12.75">
      <c r="A90" s="37"/>
      <c r="B90" s="7" t="s">
        <v>8</v>
      </c>
      <c r="C90" s="2">
        <f>COUNTIF('Данные из анкет'!$W$7:$W$505,"в")</f>
        <v>0</v>
      </c>
      <c r="D90" s="13" t="e">
        <f>C90/COUNTA('Данные из анкет'!$W$7:$W$505)</f>
        <v>#DIV/0!</v>
      </c>
    </row>
    <row r="91" spans="1:4" ht="13.5" thickBot="1">
      <c r="A91" s="38"/>
      <c r="B91" s="14" t="s">
        <v>9</v>
      </c>
      <c r="C91" s="15">
        <f>COUNTIF('Данные из анкет'!$W$7:$W$505,"г")</f>
        <v>0</v>
      </c>
      <c r="D91" s="16" t="e">
        <f>C91/COUNTA('Данные из анкет'!$W$7:$W$505)</f>
        <v>#DIV/0!</v>
      </c>
    </row>
    <row r="92" spans="1:4" ht="12.75">
      <c r="A92" s="39" t="s">
        <v>25</v>
      </c>
      <c r="B92" s="10" t="s">
        <v>6</v>
      </c>
      <c r="C92" s="11">
        <f>COUNTIF('Данные из анкет'!$X$7:$X$505,"а")</f>
        <v>0</v>
      </c>
      <c r="D92" s="12" t="e">
        <f>C92/COUNTA('Данные из анкет'!$X$7:$X$505)</f>
        <v>#DIV/0!</v>
      </c>
    </row>
    <row r="93" spans="1:4" ht="12.75">
      <c r="A93" s="37"/>
      <c r="B93" s="7" t="s">
        <v>7</v>
      </c>
      <c r="C93" s="2">
        <f>COUNTIF('Данные из анкет'!$X$7:$X$505,"б")</f>
        <v>0</v>
      </c>
      <c r="D93" s="13" t="e">
        <f>C93/COUNTA('Данные из анкет'!$X$7:$X$505)</f>
        <v>#DIV/0!</v>
      </c>
    </row>
    <row r="94" spans="1:4" ht="12.75">
      <c r="A94" s="37"/>
      <c r="B94" s="7" t="s">
        <v>13</v>
      </c>
      <c r="C94" s="2">
        <f>COUNTIF('Данные из анкет'!$X$7:$X$505,"в")</f>
        <v>0</v>
      </c>
      <c r="D94" s="13" t="e">
        <f>C94/COUNTA('Данные из анкет'!$X$7:$X$505)</f>
        <v>#DIV/0!</v>
      </c>
    </row>
    <row r="95" spans="1:4" ht="13.5" thickBot="1">
      <c r="A95" s="38"/>
      <c r="B95" s="14" t="s">
        <v>9</v>
      </c>
      <c r="C95" s="15">
        <f>COUNTIF('Данные из анкет'!$X$7:$X$505,"г")</f>
        <v>0</v>
      </c>
      <c r="D95" s="16" t="e">
        <f>C95/COUNTA('Данные из анкет'!$X$7:$X$505)</f>
        <v>#DIV/0!</v>
      </c>
    </row>
    <row r="96" spans="1:4" ht="12.75">
      <c r="A96" s="39" t="s">
        <v>26</v>
      </c>
      <c r="B96" s="10" t="s">
        <v>6</v>
      </c>
      <c r="C96" s="11">
        <f>COUNTIF('Данные из анкет'!$Y$7:$Y$505,"а")</f>
        <v>0</v>
      </c>
      <c r="D96" s="12" t="e">
        <f>C96/COUNTA('Данные из анкет'!$Y$7:$Y$505)</f>
        <v>#DIV/0!</v>
      </c>
    </row>
    <row r="97" spans="1:4" ht="12.75">
      <c r="A97" s="37"/>
      <c r="B97" s="7" t="s">
        <v>7</v>
      </c>
      <c r="C97" s="2">
        <f>COUNTIF('Данные из анкет'!$Y$7:$Y$505,"б")</f>
        <v>0</v>
      </c>
      <c r="D97" s="13" t="e">
        <f>C97/COUNTA('Данные из анкет'!$Y$7:$Y$505)</f>
        <v>#DIV/0!</v>
      </c>
    </row>
    <row r="98" spans="1:4" ht="12.75">
      <c r="A98" s="37"/>
      <c r="B98" s="7" t="s">
        <v>13</v>
      </c>
      <c r="C98" s="2">
        <f>COUNTIF('Данные из анкет'!$Y$7:$Y$505,"в")</f>
        <v>0</v>
      </c>
      <c r="D98" s="13" t="e">
        <f>C98/COUNTA('Данные из анкет'!$Y$7:$Y$505)</f>
        <v>#DIV/0!</v>
      </c>
    </row>
    <row r="99" spans="1:4" ht="13.5" thickBot="1">
      <c r="A99" s="38"/>
      <c r="B99" s="14" t="s">
        <v>9</v>
      </c>
      <c r="C99" s="15">
        <f>COUNTIF('Данные из анкет'!$Y$7:$Y$505,"г")</f>
        <v>0</v>
      </c>
      <c r="D99" s="16" t="e">
        <f>C99/COUNTA('Данные из анкет'!$Y$7:$Y$505)</f>
        <v>#DIV/0!</v>
      </c>
    </row>
    <row r="100" spans="1:4" ht="12.75">
      <c r="A100" s="39" t="s">
        <v>27</v>
      </c>
      <c r="B100" s="10" t="s">
        <v>6</v>
      </c>
      <c r="C100" s="11">
        <f>COUNTIF('Данные из анкет'!$Z$7:$Z$505,"а")</f>
        <v>0</v>
      </c>
      <c r="D100" s="12" t="e">
        <f>C100/COUNTA('Данные из анкет'!$Z$7:$Z$505)</f>
        <v>#DIV/0!</v>
      </c>
    </row>
    <row r="101" spans="1:4" ht="12.75">
      <c r="A101" s="37"/>
      <c r="B101" s="7" t="s">
        <v>7</v>
      </c>
      <c r="C101" s="2">
        <f>COUNTIF('Данные из анкет'!$Z$7:$Z$505,"б")</f>
        <v>0</v>
      </c>
      <c r="D101" s="13" t="e">
        <f>C101/COUNTA('Данные из анкет'!$Z$7:$Z$505)</f>
        <v>#DIV/0!</v>
      </c>
    </row>
    <row r="102" spans="1:4" ht="12.75">
      <c r="A102" s="37"/>
      <c r="B102" s="7" t="s">
        <v>8</v>
      </c>
      <c r="C102" s="2">
        <f>COUNTIF('Данные из анкет'!$Z$7:$Z$505,"в")</f>
        <v>0</v>
      </c>
      <c r="D102" s="13" t="e">
        <f>C102/COUNTA('Данные из анкет'!$Z$7:$Z$505)</f>
        <v>#DIV/0!</v>
      </c>
    </row>
    <row r="103" spans="1:4" ht="13.5" thickBot="1">
      <c r="A103" s="38"/>
      <c r="B103" s="14" t="s">
        <v>28</v>
      </c>
      <c r="C103" s="15">
        <f>COUNTIF('Данные из анкет'!$Z$7:$Z$505,"г")</f>
        <v>0</v>
      </c>
      <c r="D103" s="16" t="e">
        <f>C103/COUNTA('Данные из анкет'!$Z$7:$Z$505)</f>
        <v>#DIV/0!</v>
      </c>
    </row>
  </sheetData>
  <sheetProtection password="C4E1" sheet="1" objects="1" scenarios="1"/>
  <mergeCells count="28">
    <mergeCell ref="A1:D1"/>
    <mergeCell ref="A4:D4"/>
    <mergeCell ref="A3:D3"/>
    <mergeCell ref="A2:D2"/>
    <mergeCell ref="A88:A91"/>
    <mergeCell ref="A92:A95"/>
    <mergeCell ref="A96:A99"/>
    <mergeCell ref="A100:A103"/>
    <mergeCell ref="A72:A75"/>
    <mergeCell ref="A76:A79"/>
    <mergeCell ref="A80:A83"/>
    <mergeCell ref="A84:A87"/>
    <mergeCell ref="A56:A59"/>
    <mergeCell ref="A60:A63"/>
    <mergeCell ref="A64:A67"/>
    <mergeCell ref="A68:A71"/>
    <mergeCell ref="A40:A43"/>
    <mergeCell ref="A44:A47"/>
    <mergeCell ref="A48:A51"/>
    <mergeCell ref="A52:A55"/>
    <mergeCell ref="A24:A27"/>
    <mergeCell ref="A28:A31"/>
    <mergeCell ref="A32:A35"/>
    <mergeCell ref="A36:A39"/>
    <mergeCell ref="A8:A11"/>
    <mergeCell ref="A12:A15"/>
    <mergeCell ref="A16:A19"/>
    <mergeCell ref="A20:A23"/>
  </mergeCells>
  <printOptions horizontalCentered="1"/>
  <pageMargins left="1.1811023622047245" right="0.3937007874015748" top="0.5905511811023623" bottom="0.5905511811023623" header="0.5118110236220472" footer="0.5118110236220472"/>
  <pageSetup fitToHeight="4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Трошагин</dc:creator>
  <cp:keywords/>
  <dc:description/>
  <cp:lastModifiedBy>Михаил Трошагин</cp:lastModifiedBy>
  <cp:lastPrinted>2010-02-12T19:33:49Z</cp:lastPrinted>
  <dcterms:created xsi:type="dcterms:W3CDTF">2010-02-12T18:17:21Z</dcterms:created>
  <dcterms:modified xsi:type="dcterms:W3CDTF">2010-02-24T18:19:35Z</dcterms:modified>
  <cp:category/>
  <cp:version/>
  <cp:contentType/>
  <cp:contentStatus/>
</cp:coreProperties>
</file>